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cO7SdUNsW1AsERRocDQ0GqQ0Byw=="/>
    </ext>
  </extLst>
</workbook>
</file>

<file path=xl/sharedStrings.xml><?xml version="1.0" encoding="utf-8"?>
<sst xmlns="http://schemas.openxmlformats.org/spreadsheetml/2006/main" count="38" uniqueCount="33">
  <si>
    <t>DO NOT EDIT THIS SPREADSHEET.  MAKE A COPY AND EDIT LOCALLY OR ON YOUR OWN GOOGLE SHEETS ACCOUNT.  THIS IS THE MASTER.</t>
  </si>
  <si>
    <r>
      <rPr>
        <rFont val="Arial"/>
        <b val="0"/>
        <color rgb="FF000000"/>
        <sz val="14.0"/>
      </rPr>
      <t xml:space="preserve">This calcuator is designed to work with this door building process </t>
    </r>
    <r>
      <rPr>
        <rFont val="Arial"/>
        <b val="0"/>
        <color rgb="FF000000"/>
        <sz val="14.0"/>
        <u/>
      </rPr>
      <t>https://shelfhelpnow.com/blogs/templates/shaker-cabinet-door-tutorial</t>
    </r>
    <r>
      <rPr>
        <rFont val="Arial"/>
        <b val="0"/>
        <color rgb="FF000000"/>
        <sz val="14.0"/>
      </rPr>
      <t xml:space="preserve">  It is a "rip last" method, so you will use double wide stock, ripped after routering tongues and grooves. Do not edit master version, save a new version with each new project</t>
    </r>
  </si>
  <si>
    <t>D</t>
  </si>
  <si>
    <t xml:space="preserve">PROJECT NAME:  </t>
  </si>
  <si>
    <t>ADJUST TOOLING PARAMETERS HERE</t>
  </si>
  <si>
    <t>How wide will your finished frame be?</t>
  </si>
  <si>
    <t xml:space="preserve"> This is the rip width for rails and stiles.  2.625" (2 5/8") is max for 1x6 boards, 3.5" is max for 1x8 boards.</t>
  </si>
  <si>
    <t>How long will your tongue/tenon cut be?</t>
  </si>
  <si>
    <t>This is the depth measurement of the tongue or tenon cut from routering. Usually .375" (3/8")</t>
  </si>
  <si>
    <t>Size of panel expansion gap inside the frame?</t>
  </si>
  <si>
    <t>This is the allowed space inside the grooves for panel to expand, and for glue.  Usually .125" (1/8")</t>
  </si>
  <si>
    <t>ENTER DOOR DIMENSIONS BELOW</t>
  </si>
  <si>
    <t>DO NOT EDIT BELOW - OUTPUT FIELDS</t>
  </si>
  <si>
    <t>Desired Finished Door Sizes and Quantity</t>
  </si>
  <si>
    <t>Stile Cuts</t>
  </si>
  <si>
    <t>Rail Cuts</t>
  </si>
  <si>
    <t>Center Panel Dimensions</t>
  </si>
  <si>
    <t>Door Description</t>
  </si>
  <si>
    <t>Quantity</t>
  </si>
  <si>
    <t>Door Height</t>
  </si>
  <si>
    <t>Door Width</t>
  </si>
  <si>
    <t>Board</t>
  </si>
  <si>
    <t>Stile Length</t>
  </si>
  <si>
    <t>Linear Footage</t>
  </si>
  <si>
    <t>Rail Length</t>
  </si>
  <si>
    <t>Panel Height</t>
  </si>
  <si>
    <t>Panel Width</t>
  </si>
  <si>
    <t>Square Footage</t>
  </si>
  <si>
    <t>Board Width to Use</t>
  </si>
  <si>
    <t>This is the recommended board width to use based on your frame width. This board will be ripped into two pieces after routering.</t>
  </si>
  <si>
    <t>Total Board Linear Footage :</t>
  </si>
  <si>
    <t>Total Panel Square Footage :</t>
  </si>
  <si>
    <t>This is the total square footage of panel material needed, Add for waste.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</si>
</sst>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16">
    <font>
      <sz val="10.0"/>
      <color rgb="FF000000"/>
      <name val="Arial"/>
    </font>
    <font>
      <sz val="10.0"/>
      <color theme="1"/>
      <name val="Arial"/>
    </font>
    <font>
      <b/>
      <sz val="18.0"/>
      <color rgb="FFFFFFFF"/>
      <name val="Arial"/>
    </font>
    <font>
      <b/>
      <sz val="14.0"/>
      <color rgb="FFFFFFFF"/>
      <name val="Arial"/>
    </font>
    <font/>
    <font>
      <sz val="18.0"/>
      <color theme="1"/>
      <name val="Arial"/>
    </font>
    <font>
      <b/>
      <u/>
      <sz val="24.0"/>
      <color rgb="FFFFFFFF"/>
      <name val="Arial"/>
    </font>
    <font>
      <b/>
      <sz val="24.0"/>
      <color rgb="FFFFFFFF"/>
      <name val="Arial"/>
    </font>
    <font>
      <b/>
      <sz val="14.0"/>
      <color theme="1"/>
      <name val="Arial"/>
    </font>
    <font>
      <sz val="12.0"/>
      <color theme="1"/>
      <name val="Arial"/>
    </font>
    <font>
      <sz val="12.0"/>
      <color rgb="FF000000"/>
      <name val="Arial"/>
    </font>
    <font>
      <sz val="14.0"/>
      <color theme="1"/>
      <name val="Arial"/>
    </font>
    <font>
      <sz val="14.0"/>
      <color rgb="FFFFFFFF"/>
      <name val="Arial"/>
    </font>
    <font>
      <b/>
      <sz val="11.0"/>
      <color theme="1"/>
      <name val="Arial"/>
    </font>
    <font>
      <sz val="11.0"/>
      <color theme="1"/>
      <name val="Arial"/>
    </font>
    <font>
      <sz val="14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7"/>
        <bgColor theme="7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5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ck">
        <color rgb="FF000000"/>
      </bottom>
    </border>
    <border>
      <top/>
      <bottom style="thick">
        <color rgb="FF000000"/>
      </bottom>
    </border>
    <border>
      <right/>
      <top/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right style="thick">
        <color rgb="FF000000"/>
      </right>
      <top style="thick">
        <color rgb="FF000000"/>
      </top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right style="thick">
        <color rgb="FF000000"/>
      </right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thick">
        <color rgb="FF000000"/>
      </right>
      <bottom style="thick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/>
      <bottom/>
    </border>
    <border>
      <right style="thick">
        <color rgb="FF000000"/>
      </right>
      <top/>
      <bottom/>
    </border>
    <border>
      <left style="thick">
        <color rgb="FF000000"/>
      </left>
      <right style="thick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B7B7B7"/>
      </right>
      <top/>
      <bottom style="thin">
        <color rgb="FFB7B7B7"/>
      </bottom>
    </border>
    <border>
      <left style="thin">
        <color rgb="FFB7B7B7"/>
      </left>
      <right style="thin">
        <color rgb="FFB7B7B7"/>
      </right>
      <top/>
      <bottom style="thin">
        <color rgb="FFB7B7B7"/>
      </bottom>
    </border>
    <border>
      <left style="thin">
        <color rgb="FFB7B7B7"/>
      </left>
      <right style="thin">
        <color rgb="FF000000"/>
      </right>
      <top/>
      <bottom style="thin">
        <color rgb="FFB7B7B7"/>
      </bottom>
    </border>
    <border>
      <left style="thin">
        <color rgb="FF000000"/>
      </left>
      <right style="thin">
        <color rgb="FFB7B7B7"/>
      </right>
      <top style="thin">
        <color rgb="FF000000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000000"/>
      </top>
      <bottom style="thin">
        <color rgb="FFB7B7B7"/>
      </bottom>
    </border>
    <border>
      <left style="thin">
        <color rgb="FFB7B7B7"/>
      </left>
      <right style="thin">
        <color rgb="FF000000"/>
      </right>
      <top style="thin">
        <color rgb="FF000000"/>
      </top>
      <bottom style="thin">
        <color rgb="FFB7B7B7"/>
      </bottom>
    </border>
    <border>
      <left/>
      <right/>
      <top style="thin">
        <color rgb="FF000000"/>
      </top>
      <bottom style="thin">
        <color rgb="FFB7B7B7"/>
      </bottom>
    </border>
    <border>
      <left style="thin">
        <color rgb="FFB7B7B7"/>
      </left>
      <right/>
      <top style="thin">
        <color rgb="FF000000"/>
      </top>
      <bottom style="thin">
        <color rgb="FFB7B7B7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B7B7B7"/>
      </bottom>
    </border>
    <border>
      <left style="thin">
        <color rgb="FFB7B7B7"/>
      </left>
      <right/>
      <top style="thin">
        <color rgb="FFB7B7B7"/>
      </top>
      <bottom style="thin">
        <color rgb="FFB7B7B7"/>
      </bottom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000000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000000"/>
      </bottom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000000"/>
      </bottom>
    </border>
    <border>
      <left style="thin">
        <color rgb="FFB7B7B7"/>
      </left>
      <right/>
      <top style="thin">
        <color rgb="FFB7B7B7"/>
      </top>
      <bottom style="thin">
        <color rgb="FF000000"/>
      </bottom>
    </border>
    <border>
      <left/>
      <right style="thin">
        <color rgb="FFB7B7B7"/>
      </right>
      <top style="thin">
        <color rgb="FFB7B7B7"/>
      </top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2" fillId="3" fontId="3" numFmtId="0" xfId="0" applyAlignment="1" applyBorder="1" applyFill="1" applyFont="1">
      <alignment horizontal="center" shrinkToFit="0" wrapText="1"/>
    </xf>
    <xf borderId="3" fillId="0" fontId="4" numFmtId="0" xfId="0" applyBorder="1" applyFont="1"/>
    <xf borderId="4" fillId="0" fontId="4" numFmtId="0" xfId="0" applyBorder="1" applyFont="1"/>
    <xf borderId="0" fillId="0" fontId="5" numFmtId="0" xfId="0" applyFont="1"/>
    <xf borderId="0" fillId="0" fontId="6" numFmtId="0" xfId="0" applyAlignment="1" applyFont="1">
      <alignment horizontal="center" shrinkToFit="0" wrapText="1"/>
    </xf>
    <xf borderId="0" fillId="0" fontId="7" numFmtId="0" xfId="0" applyAlignment="1" applyFont="1">
      <alignment horizontal="right"/>
    </xf>
    <xf borderId="1" fillId="2" fontId="2" numFmtId="0" xfId="0" applyBorder="1" applyFont="1"/>
    <xf borderId="5" fillId="4" fontId="7" numFmtId="0" xfId="0" applyAlignment="1" applyBorder="1" applyFill="1" applyFont="1">
      <alignment horizontal="right"/>
    </xf>
    <xf borderId="6" fillId="0" fontId="4" numFmtId="0" xfId="0" applyBorder="1" applyFont="1"/>
    <xf borderId="7" fillId="0" fontId="4" numFmtId="0" xfId="0" applyBorder="1" applyFont="1"/>
    <xf borderId="8" fillId="0" fontId="5" numFmtId="0" xfId="0" applyBorder="1" applyFont="1"/>
    <xf borderId="8" fillId="0" fontId="4" numFmtId="0" xfId="0" applyBorder="1" applyFont="1"/>
    <xf borderId="9" fillId="0" fontId="4" numFmtId="0" xfId="0" applyBorder="1" applyFont="1"/>
    <xf borderId="1" fillId="2" fontId="3" numFmtId="0" xfId="0" applyAlignment="1" applyBorder="1" applyFont="1">
      <alignment horizontal="center"/>
    </xf>
    <xf borderId="2" fillId="4" fontId="3" numFmtId="0" xfId="0" applyAlignment="1" applyBorder="1" applyFont="1">
      <alignment horizontal="center"/>
    </xf>
    <xf borderId="1" fillId="2" fontId="3" numFmtId="0" xfId="0" applyBorder="1" applyFont="1"/>
    <xf borderId="10" fillId="5" fontId="3" numFmtId="0" xfId="0" applyBorder="1" applyFill="1" applyFont="1"/>
    <xf borderId="11" fillId="0" fontId="4" numFmtId="0" xfId="0" applyBorder="1" applyFont="1"/>
    <xf borderId="12" fillId="0" fontId="4" numFmtId="0" xfId="0" applyBorder="1" applyFont="1"/>
    <xf borderId="13" fillId="0" fontId="8" numFmtId="164" xfId="0" applyBorder="1" applyFont="1" applyNumberFormat="1"/>
    <xf borderId="0" fillId="0" fontId="9" numFmtId="0" xfId="0" applyFont="1"/>
    <xf borderId="14" fillId="5" fontId="3" numFmtId="0" xfId="0" applyBorder="1" applyFont="1"/>
    <xf borderId="15" fillId="0" fontId="4" numFmtId="0" xfId="0" applyBorder="1" applyFont="1"/>
    <xf borderId="16" fillId="0" fontId="8" numFmtId="164" xfId="0" applyBorder="1" applyFont="1" applyNumberFormat="1"/>
    <xf borderId="2" fillId="2" fontId="10" numFmtId="0" xfId="0" applyAlignment="1" applyBorder="1" applyFont="1">
      <alignment horizontal="left"/>
    </xf>
    <xf borderId="17" fillId="5" fontId="3" numFmtId="0" xfId="0" applyBorder="1" applyFont="1"/>
    <xf borderId="18" fillId="0" fontId="4" numFmtId="0" xfId="0" applyBorder="1" applyFont="1"/>
    <xf borderId="19" fillId="0" fontId="4" numFmtId="0" xfId="0" applyBorder="1" applyFont="1"/>
    <xf borderId="20" fillId="0" fontId="8" numFmtId="0" xfId="0" applyBorder="1" applyFont="1"/>
    <xf borderId="1" fillId="2" fontId="9" numFmtId="0" xfId="0" applyBorder="1" applyFont="1"/>
    <xf borderId="0" fillId="0" fontId="9" numFmtId="0" xfId="0" applyAlignment="1" applyFont="1">
      <alignment horizontal="right"/>
    </xf>
    <xf borderId="1" fillId="2" fontId="11" numFmtId="0" xfId="0" applyBorder="1" applyFont="1"/>
    <xf borderId="21" fillId="4" fontId="3" numFmtId="0" xfId="0" applyAlignment="1" applyBorder="1" applyFont="1">
      <alignment horizontal="center"/>
    </xf>
    <xf borderId="22" fillId="0" fontId="4" numFmtId="0" xfId="0" applyBorder="1" applyFont="1"/>
    <xf borderId="23" fillId="0" fontId="4" numFmtId="0" xfId="0" applyBorder="1" applyFont="1"/>
    <xf borderId="21" fillId="3" fontId="3" numFmtId="0" xfId="0" applyAlignment="1" applyBorder="1" applyFont="1">
      <alignment horizontal="center"/>
    </xf>
    <xf borderId="1" fillId="6" fontId="8" numFmtId="0" xfId="0" applyAlignment="1" applyBorder="1" applyFill="1" applyFont="1">
      <alignment horizontal="center"/>
    </xf>
    <xf borderId="0" fillId="0" fontId="11" numFmtId="0" xfId="0" applyFont="1"/>
    <xf borderId="1" fillId="2" fontId="12" numFmtId="0" xfId="0" applyAlignment="1" applyBorder="1" applyFont="1">
      <alignment horizontal="center"/>
    </xf>
    <xf borderId="10" fillId="5" fontId="12" numFmtId="0" xfId="0" applyAlignment="1" applyBorder="1" applyFont="1">
      <alignment horizontal="center"/>
    </xf>
    <xf borderId="24" fillId="5" fontId="12" numFmtId="0" xfId="0" applyAlignment="1" applyBorder="1" applyFont="1">
      <alignment horizontal="center"/>
    </xf>
    <xf borderId="25" fillId="0" fontId="4" numFmtId="0" xfId="0" applyBorder="1" applyFont="1"/>
    <xf borderId="26" fillId="5" fontId="12" numFmtId="0" xfId="0" applyAlignment="1" applyBorder="1" applyFont="1">
      <alignment horizontal="center"/>
    </xf>
    <xf borderId="1" fillId="5" fontId="12" numFmtId="0" xfId="0" applyAlignment="1" applyBorder="1" applyFont="1">
      <alignment horizontal="center"/>
    </xf>
    <xf borderId="1" fillId="2" fontId="13" numFmtId="0" xfId="0" applyBorder="1" applyFont="1"/>
    <xf borderId="27" fillId="7" fontId="13" numFmtId="0" xfId="0" applyBorder="1" applyFill="1" applyFont="1"/>
    <xf borderId="28" fillId="7" fontId="13" numFmtId="0" xfId="0" applyBorder="1" applyFont="1"/>
    <xf borderId="29" fillId="7" fontId="13" numFmtId="0" xfId="0" applyBorder="1" applyFont="1"/>
    <xf borderId="30" fillId="7" fontId="13" numFmtId="0" xfId="0" applyBorder="1" applyFont="1"/>
    <xf borderId="31" fillId="7" fontId="13" numFmtId="0" xfId="0" applyBorder="1" applyFont="1"/>
    <xf borderId="32" fillId="7" fontId="13" numFmtId="0" xfId="0" applyBorder="1" applyFont="1"/>
    <xf borderId="33" fillId="7" fontId="13" numFmtId="0" xfId="0" applyBorder="1" applyFont="1"/>
    <xf borderId="34" fillId="7" fontId="13" numFmtId="0" xfId="0" applyBorder="1" applyFont="1"/>
    <xf borderId="35" fillId="7" fontId="13" numFmtId="0" xfId="0" applyBorder="1" applyFont="1"/>
    <xf borderId="0" fillId="0" fontId="14" numFmtId="0" xfId="0" applyFont="1"/>
    <xf borderId="36" fillId="2" fontId="11" numFmtId="0" xfId="0" applyBorder="1" applyFont="1"/>
    <xf borderId="37" fillId="2" fontId="11" numFmtId="1" xfId="0" applyAlignment="1" applyBorder="1" applyFont="1" applyNumberFormat="1">
      <alignment readingOrder="0"/>
    </xf>
    <xf borderId="37" fillId="2" fontId="11" numFmtId="13" xfId="0" applyAlignment="1" applyBorder="1" applyFont="1" applyNumberFormat="1">
      <alignment readingOrder="0"/>
    </xf>
    <xf borderId="38" fillId="2" fontId="11" numFmtId="13" xfId="0" applyAlignment="1" applyBorder="1" applyFont="1" applyNumberFormat="1">
      <alignment readingOrder="0"/>
    </xf>
    <xf borderId="39" fillId="8" fontId="11" numFmtId="1" xfId="0" applyBorder="1" applyFill="1" applyFont="1" applyNumberFormat="1"/>
    <xf borderId="40" fillId="8" fontId="11" numFmtId="0" xfId="0" applyAlignment="1" applyBorder="1" applyFont="1">
      <alignment horizontal="right"/>
    </xf>
    <xf borderId="41" fillId="8" fontId="11" numFmtId="13" xfId="0" applyBorder="1" applyFont="1" applyNumberFormat="1"/>
    <xf borderId="42" fillId="8" fontId="11" numFmtId="4" xfId="0" applyBorder="1" applyFont="1" applyNumberFormat="1"/>
    <xf borderId="40" fillId="8" fontId="15" numFmtId="0" xfId="0" applyAlignment="1" applyBorder="1" applyFont="1">
      <alignment horizontal="right"/>
    </xf>
    <xf borderId="40" fillId="8" fontId="11" numFmtId="13" xfId="0" applyBorder="1" applyFont="1" applyNumberFormat="1"/>
    <xf borderId="43" fillId="8" fontId="11" numFmtId="13" xfId="0" applyBorder="1" applyFont="1" applyNumberFormat="1"/>
    <xf borderId="44" fillId="8" fontId="11" numFmtId="2" xfId="0" applyBorder="1" applyFont="1" applyNumberFormat="1"/>
    <xf borderId="45" fillId="2" fontId="11" numFmtId="0" xfId="0" applyBorder="1" applyFont="1"/>
    <xf borderId="46" fillId="2" fontId="11" numFmtId="1" xfId="0" applyBorder="1" applyFont="1" applyNumberFormat="1"/>
    <xf borderId="46" fillId="2" fontId="11" numFmtId="13" xfId="0" applyBorder="1" applyFont="1" applyNumberFormat="1"/>
    <xf borderId="47" fillId="2" fontId="11" numFmtId="13" xfId="0" applyBorder="1" applyFont="1" applyNumberFormat="1"/>
    <xf borderId="45" fillId="8" fontId="11" numFmtId="1" xfId="0" applyBorder="1" applyFont="1" applyNumberFormat="1"/>
    <xf borderId="46" fillId="8" fontId="11" numFmtId="0" xfId="0" applyAlignment="1" applyBorder="1" applyFont="1">
      <alignment horizontal="right"/>
    </xf>
    <xf borderId="47" fillId="8" fontId="11" numFmtId="13" xfId="0" applyBorder="1" applyFont="1" applyNumberFormat="1"/>
    <xf borderId="46" fillId="8" fontId="15" numFmtId="0" xfId="0" applyAlignment="1" applyBorder="1" applyFont="1">
      <alignment horizontal="right"/>
    </xf>
    <xf borderId="46" fillId="8" fontId="11" numFmtId="13" xfId="0" applyBorder="1" applyFont="1" applyNumberFormat="1"/>
    <xf borderId="48" fillId="8" fontId="11" numFmtId="13" xfId="0" applyBorder="1" applyFont="1" applyNumberFormat="1"/>
    <xf borderId="46" fillId="2" fontId="15" numFmtId="13" xfId="0" applyAlignment="1" applyBorder="1" applyFont="1" applyNumberFormat="1">
      <alignment horizontal="right"/>
    </xf>
    <xf borderId="47" fillId="2" fontId="15" numFmtId="13" xfId="0" applyAlignment="1" applyBorder="1" applyFont="1" applyNumberFormat="1">
      <alignment horizontal="right"/>
    </xf>
    <xf borderId="47" fillId="8" fontId="15" numFmtId="13" xfId="0" applyBorder="1" applyFont="1" applyNumberFormat="1"/>
    <xf borderId="33" fillId="8" fontId="11" numFmtId="4" xfId="0" applyBorder="1" applyFont="1" applyNumberFormat="1"/>
    <xf borderId="49" fillId="2" fontId="11" numFmtId="0" xfId="0" applyBorder="1" applyFont="1"/>
    <xf borderId="50" fillId="2" fontId="11" numFmtId="1" xfId="0" applyBorder="1" applyFont="1" applyNumberFormat="1"/>
    <xf borderId="50" fillId="2" fontId="15" numFmtId="13" xfId="0" applyAlignment="1" applyBorder="1" applyFont="1" applyNumberFormat="1">
      <alignment horizontal="right"/>
    </xf>
    <xf borderId="51" fillId="2" fontId="15" numFmtId="13" xfId="0" applyAlignment="1" applyBorder="1" applyFont="1" applyNumberFormat="1">
      <alignment horizontal="right"/>
    </xf>
    <xf borderId="49" fillId="8" fontId="11" numFmtId="1" xfId="0" applyBorder="1" applyFont="1" applyNumberFormat="1"/>
    <xf borderId="50" fillId="8" fontId="11" numFmtId="0" xfId="0" applyAlignment="1" applyBorder="1" applyFont="1">
      <alignment horizontal="right"/>
    </xf>
    <xf borderId="52" fillId="8" fontId="11" numFmtId="13" xfId="0" applyBorder="1" applyFont="1" applyNumberFormat="1"/>
    <xf borderId="44" fillId="8" fontId="11" numFmtId="4" xfId="0" applyBorder="1" applyFont="1" applyNumberFormat="1"/>
    <xf borderId="53" fillId="8" fontId="11" numFmtId="1" xfId="0" applyBorder="1" applyFont="1" applyNumberFormat="1"/>
    <xf borderId="50" fillId="8" fontId="15" numFmtId="0" xfId="0" applyAlignment="1" applyBorder="1" applyFont="1">
      <alignment horizontal="right"/>
    </xf>
    <xf borderId="50" fillId="8" fontId="11" numFmtId="13" xfId="0" applyBorder="1" applyFont="1" applyNumberFormat="1"/>
    <xf borderId="44" fillId="5" fontId="3" numFmtId="0" xfId="0" applyBorder="1" applyFont="1"/>
    <xf borderId="44" fillId="5" fontId="3" numFmtId="0" xfId="0" applyAlignment="1" applyBorder="1" applyFont="1">
      <alignment horizontal="right"/>
    </xf>
    <xf borderId="44" fillId="5" fontId="3" numFmtId="2" xfId="0" applyBorder="1" applyFont="1" applyNumberFormat="1"/>
    <xf borderId="44" fillId="5" fontId="3" numFmtId="4" xfId="0" applyBorder="1" applyFont="1" applyNumberFormat="1"/>
    <xf borderId="0" fillId="0" fontId="3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helfhelpnow.com/blogs/templates/shaker-cabinet-door-tutoria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3.0"/>
    <col customWidth="1" min="2" max="2" width="37.71"/>
    <col customWidth="1" min="3" max="3" width="16.29"/>
    <col customWidth="1" min="4" max="4" width="14.43"/>
    <col customWidth="1" min="5" max="5" width="19.29"/>
    <col customWidth="1" min="6" max="6" width="9.29"/>
    <col customWidth="1" min="7" max="7" width="11.0"/>
    <col customWidth="1" min="8" max="8" width="15.86"/>
    <col customWidth="1" hidden="1" min="9" max="9" width="16.14"/>
    <col customWidth="1" min="10" max="10" width="10.29"/>
    <col customWidth="1" min="11" max="11" width="9.29"/>
    <col customWidth="1" min="12" max="12" width="15.14"/>
    <col customWidth="1" hidden="1" min="13" max="13" width="16.14"/>
    <col customWidth="1" min="14" max="14" width="10.71"/>
    <col customWidth="1" min="15" max="15" width="14.14"/>
    <col customWidth="1" min="16" max="16" width="13.86"/>
    <col customWidth="1" hidden="1" min="17" max="17" width="17.0"/>
  </cols>
  <sheetData>
    <row r="1" ht="18.0" customHeight="1">
      <c r="A1" s="1"/>
    </row>
    <row r="2" ht="26.25" customHeight="1">
      <c r="A2" s="2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6"/>
    </row>
    <row r="3" ht="51.75" customHeight="1">
      <c r="A3" s="2"/>
      <c r="B3" s="7" t="s">
        <v>1</v>
      </c>
      <c r="Q3" s="6"/>
    </row>
    <row r="4" ht="15.75" customHeight="1">
      <c r="A4" s="2"/>
      <c r="B4" s="8" t="s">
        <v>2</v>
      </c>
      <c r="C4" s="8"/>
      <c r="D4" s="8"/>
      <c r="E4" s="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ht="15.75" customHeight="1">
      <c r="A5" s="9"/>
      <c r="B5" s="10" t="s">
        <v>3</v>
      </c>
      <c r="C5" s="11"/>
      <c r="D5" s="11"/>
      <c r="E5" s="12"/>
      <c r="F5" s="13"/>
      <c r="G5" s="14"/>
      <c r="H5" s="14"/>
      <c r="I5" s="14"/>
      <c r="J5" s="14"/>
      <c r="K5" s="14"/>
      <c r="L5" s="14"/>
      <c r="M5" s="14"/>
      <c r="N5" s="14"/>
      <c r="O5" s="14"/>
      <c r="P5" s="15"/>
      <c r="Q5" s="6"/>
    </row>
    <row r="6" ht="15.75" customHeight="1">
      <c r="A6" s="1"/>
    </row>
    <row r="7" ht="15.75" customHeight="1">
      <c r="A7" s="16"/>
      <c r="B7" s="17" t="s">
        <v>4</v>
      </c>
      <c r="C7" s="4"/>
      <c r="D7" s="4"/>
      <c r="E7" s="5"/>
    </row>
    <row r="8" ht="15.75" customHeight="1">
      <c r="A8" s="18"/>
      <c r="B8" s="19" t="s">
        <v>5</v>
      </c>
      <c r="C8" s="20"/>
      <c r="D8" s="21"/>
      <c r="E8" s="22">
        <v>2.625</v>
      </c>
      <c r="F8" s="23" t="s">
        <v>6</v>
      </c>
      <c r="Q8" s="23"/>
      <c r="R8" s="23"/>
    </row>
    <row r="9" ht="15.75" customHeight="1">
      <c r="A9" s="18"/>
      <c r="B9" s="24" t="s">
        <v>7</v>
      </c>
      <c r="C9" s="4"/>
      <c r="D9" s="25"/>
      <c r="E9" s="26">
        <v>0.375</v>
      </c>
      <c r="F9" s="27" t="s">
        <v>8</v>
      </c>
      <c r="G9" s="4"/>
      <c r="H9" s="4"/>
      <c r="I9" s="4"/>
      <c r="J9" s="4"/>
      <c r="K9" s="4"/>
      <c r="L9" s="4"/>
      <c r="M9" s="4"/>
      <c r="N9" s="4"/>
      <c r="O9" s="4"/>
      <c r="P9" s="5"/>
      <c r="Q9" s="23"/>
      <c r="R9" s="23"/>
    </row>
    <row r="10" ht="15.75" customHeight="1">
      <c r="A10" s="18"/>
      <c r="B10" s="28" t="s">
        <v>9</v>
      </c>
      <c r="C10" s="29"/>
      <c r="D10" s="30"/>
      <c r="E10" s="31">
        <v>0.125</v>
      </c>
      <c r="F10" s="23" t="s">
        <v>10</v>
      </c>
      <c r="Q10" s="23"/>
      <c r="R10" s="23"/>
    </row>
    <row r="11" ht="15.75" customHeight="1">
      <c r="A11" s="32"/>
      <c r="B11" s="23"/>
      <c r="C11" s="3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ht="15.75" customHeight="1">
      <c r="A12" s="3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ht="15.75" customHeight="1">
      <c r="A13" s="34"/>
      <c r="B13" s="35" t="s">
        <v>11</v>
      </c>
      <c r="C13" s="36"/>
      <c r="D13" s="36"/>
      <c r="E13" s="37"/>
      <c r="F13" s="38" t="s">
        <v>12</v>
      </c>
      <c r="G13" s="36"/>
      <c r="H13" s="36"/>
      <c r="I13" s="36"/>
      <c r="J13" s="36"/>
      <c r="K13" s="36"/>
      <c r="L13" s="36"/>
      <c r="M13" s="36"/>
      <c r="N13" s="36"/>
      <c r="O13" s="36"/>
      <c r="P13" s="37"/>
      <c r="Q13" s="39"/>
      <c r="R13" s="40"/>
    </row>
    <row r="14" ht="15.75" customHeight="1">
      <c r="A14" s="41"/>
      <c r="B14" s="42" t="s">
        <v>13</v>
      </c>
      <c r="C14" s="20"/>
      <c r="D14" s="20"/>
      <c r="E14" s="21"/>
      <c r="F14" s="43" t="s">
        <v>14</v>
      </c>
      <c r="G14" s="4"/>
      <c r="H14" s="44"/>
      <c r="I14" s="45"/>
      <c r="J14" s="43" t="s">
        <v>15</v>
      </c>
      <c r="K14" s="4"/>
      <c r="L14" s="44"/>
      <c r="M14" s="45"/>
      <c r="N14" s="43" t="s">
        <v>16</v>
      </c>
      <c r="O14" s="4"/>
      <c r="P14" s="44"/>
      <c r="Q14" s="46"/>
      <c r="R14" s="40"/>
    </row>
    <row r="15" ht="15.75" customHeight="1">
      <c r="A15" s="47"/>
      <c r="B15" s="48" t="s">
        <v>17</v>
      </c>
      <c r="C15" s="49" t="s">
        <v>18</v>
      </c>
      <c r="D15" s="49" t="s">
        <v>19</v>
      </c>
      <c r="E15" s="50" t="s">
        <v>20</v>
      </c>
      <c r="F15" s="49" t="s">
        <v>18</v>
      </c>
      <c r="G15" s="49" t="s">
        <v>21</v>
      </c>
      <c r="H15" s="51" t="s">
        <v>22</v>
      </c>
      <c r="I15" s="49" t="s">
        <v>23</v>
      </c>
      <c r="J15" s="52" t="s">
        <v>18</v>
      </c>
      <c r="K15" s="49" t="s">
        <v>21</v>
      </c>
      <c r="L15" s="49" t="s">
        <v>24</v>
      </c>
      <c r="M15" s="49" t="s">
        <v>23</v>
      </c>
      <c r="N15" s="53" t="s">
        <v>18</v>
      </c>
      <c r="O15" s="54" t="s">
        <v>25</v>
      </c>
      <c r="P15" s="55" t="s">
        <v>26</v>
      </c>
      <c r="Q15" s="56" t="s">
        <v>27</v>
      </c>
      <c r="R15" s="57"/>
    </row>
    <row r="16" ht="15.75" customHeight="1">
      <c r="A16" s="34"/>
      <c r="B16" s="58"/>
      <c r="C16" s="59">
        <v>2.0</v>
      </c>
      <c r="D16" s="60">
        <v>30.0</v>
      </c>
      <c r="E16" s="61">
        <v>30.0</v>
      </c>
      <c r="F16" s="62">
        <f>IF(C16="","",C16)</f>
        <v>2</v>
      </c>
      <c r="G16" s="63" t="str">
        <f>IF(H16="","",C48)</f>
        <v>1x6</v>
      </c>
      <c r="H16" s="64">
        <f t="shared" ref="H16:H46" si="1">IF(D16="","", D16)</f>
        <v>30</v>
      </c>
      <c r="I16" s="65">
        <f t="shared" ref="I16:I46" si="2">IF(H16="","",IF(F16 = "",1*H16/12, F16*H16/12))</f>
        <v>5</v>
      </c>
      <c r="J16" s="62">
        <f t="shared" ref="J16:J46" si="3">IF(C16 = "","",C16)</f>
        <v>2</v>
      </c>
      <c r="K16" s="66" t="str">
        <f t="shared" ref="K16:K46" si="4">IF(H16="","",G16)</f>
        <v>1x6</v>
      </c>
      <c r="L16" s="64">
        <f>IF(E16 = "", "", E16-E8-E8+E9+E9)</f>
        <v>25.5</v>
      </c>
      <c r="M16" s="65">
        <f t="shared" ref="M16:M46" si="5">IF(L16="","",IF(J16 = "",L16/12, J16*L16/12))</f>
        <v>4.25</v>
      </c>
      <c r="N16" s="62">
        <f t="shared" ref="N16:N46" si="6">IF(C16 = "","",C16)</f>
        <v>2</v>
      </c>
      <c r="O16" s="67">
        <f>IF(D16 = "", "", D16 - E8-E8+E9+E9-E10)</f>
        <v>25.375</v>
      </c>
      <c r="P16" s="68">
        <f>IF(E16="", "", L16-E10)</f>
        <v>25.375</v>
      </c>
      <c r="Q16" s="69">
        <f t="shared" ref="Q16:Q46" si="7">IF(P16="","",IF(N16="", O16*P16/144, N16*O16*P16/144))</f>
        <v>8.942925347</v>
      </c>
    </row>
    <row r="17" ht="15.75" customHeight="1">
      <c r="A17" s="34"/>
      <c r="B17" s="70"/>
      <c r="C17" s="71"/>
      <c r="D17" s="72"/>
      <c r="E17" s="73"/>
      <c r="F17" s="74" t="str">
        <f t="shared" ref="F17:F46" si="8">IF(C17 = "","",C17)</f>
        <v/>
      </c>
      <c r="G17" s="75" t="str">
        <f>IF(H17 = "", "", C48)</f>
        <v/>
      </c>
      <c r="H17" s="76" t="str">
        <f t="shared" si="1"/>
        <v/>
      </c>
      <c r="I17" s="65" t="str">
        <f t="shared" si="2"/>
        <v/>
      </c>
      <c r="J17" s="74" t="str">
        <f t="shared" si="3"/>
        <v/>
      </c>
      <c r="K17" s="77" t="str">
        <f t="shared" si="4"/>
        <v/>
      </c>
      <c r="L17" s="76" t="str">
        <f>IF(E17 = "", "", E17-E8-E8+E9+E9)</f>
        <v/>
      </c>
      <c r="M17" s="65" t="str">
        <f t="shared" si="5"/>
        <v/>
      </c>
      <c r="N17" s="74" t="str">
        <f t="shared" si="6"/>
        <v/>
      </c>
      <c r="O17" s="78" t="str">
        <f>IF(D17 = "", "", D17 - E8-E8+E9+E9-E10)</f>
        <v/>
      </c>
      <c r="P17" s="79" t="str">
        <f>IF(E17="", "", L17-E10)</f>
        <v/>
      </c>
      <c r="Q17" s="69" t="str">
        <f t="shared" si="7"/>
        <v/>
      </c>
    </row>
    <row r="18" ht="15.75" customHeight="1">
      <c r="A18" s="34"/>
      <c r="B18" s="70"/>
      <c r="C18" s="71"/>
      <c r="D18" s="80"/>
      <c r="E18" s="81"/>
      <c r="F18" s="74" t="str">
        <f t="shared" si="8"/>
        <v/>
      </c>
      <c r="G18" s="75" t="str">
        <f>IF(H18 = "", "", C48)</f>
        <v/>
      </c>
      <c r="H18" s="76" t="str">
        <f t="shared" si="1"/>
        <v/>
      </c>
      <c r="I18" s="65" t="str">
        <f t="shared" si="2"/>
        <v/>
      </c>
      <c r="J18" s="74" t="str">
        <f t="shared" si="3"/>
        <v/>
      </c>
      <c r="K18" s="77" t="str">
        <f t="shared" si="4"/>
        <v/>
      </c>
      <c r="L18" s="76" t="str">
        <f>IF(E18 = "", "", E18-E8-E8+E9+E9)</f>
        <v/>
      </c>
      <c r="M18" s="65" t="str">
        <f t="shared" si="5"/>
        <v/>
      </c>
      <c r="N18" s="74" t="str">
        <f t="shared" si="6"/>
        <v/>
      </c>
      <c r="O18" s="78" t="str">
        <f>IF(D18 = "", "", D18 - E8-E8+E9+E9-E10)</f>
        <v/>
      </c>
      <c r="P18" s="79" t="str">
        <f>IF(E18="", "", L18-E10)</f>
        <v/>
      </c>
      <c r="Q18" s="69" t="str">
        <f t="shared" si="7"/>
        <v/>
      </c>
    </row>
    <row r="19" ht="15.75" customHeight="1">
      <c r="A19" s="34"/>
      <c r="B19" s="70"/>
      <c r="C19" s="71"/>
      <c r="D19" s="80"/>
      <c r="E19" s="81"/>
      <c r="F19" s="74" t="str">
        <f t="shared" si="8"/>
        <v/>
      </c>
      <c r="G19" s="75" t="str">
        <f>IF(H19 = "", "", C48)</f>
        <v/>
      </c>
      <c r="H19" s="76" t="str">
        <f t="shared" si="1"/>
        <v/>
      </c>
      <c r="I19" s="65" t="str">
        <f t="shared" si="2"/>
        <v/>
      </c>
      <c r="J19" s="74" t="str">
        <f t="shared" si="3"/>
        <v/>
      </c>
      <c r="K19" s="77" t="str">
        <f t="shared" si="4"/>
        <v/>
      </c>
      <c r="L19" s="76" t="str">
        <f>IF(E19 = "", "", E19-E8-E8+E9+E9)</f>
        <v/>
      </c>
      <c r="M19" s="65" t="str">
        <f t="shared" si="5"/>
        <v/>
      </c>
      <c r="N19" s="74" t="str">
        <f t="shared" si="6"/>
        <v/>
      </c>
      <c r="O19" s="78" t="str">
        <f>IF(D19 = "", "", D19 - E8-E8+E9+E9-E10)</f>
        <v/>
      </c>
      <c r="P19" s="79" t="str">
        <f>IF(E19="", "", L19-E10)</f>
        <v/>
      </c>
      <c r="Q19" s="69" t="str">
        <f t="shared" si="7"/>
        <v/>
      </c>
    </row>
    <row r="20" ht="15.75" customHeight="1">
      <c r="A20" s="34"/>
      <c r="B20" s="70"/>
      <c r="C20" s="71"/>
      <c r="D20" s="80"/>
      <c r="E20" s="81"/>
      <c r="F20" s="74" t="str">
        <f t="shared" si="8"/>
        <v/>
      </c>
      <c r="G20" s="75" t="str">
        <f>IF(H20 = "", "", C48)</f>
        <v/>
      </c>
      <c r="H20" s="76" t="str">
        <f t="shared" si="1"/>
        <v/>
      </c>
      <c r="I20" s="65" t="str">
        <f t="shared" si="2"/>
        <v/>
      </c>
      <c r="J20" s="74" t="str">
        <f t="shared" si="3"/>
        <v/>
      </c>
      <c r="K20" s="77" t="str">
        <f t="shared" si="4"/>
        <v/>
      </c>
      <c r="L20" s="76" t="str">
        <f>IF(E20 = "", "", E20-E8-E8+E9+E9)</f>
        <v/>
      </c>
      <c r="M20" s="65" t="str">
        <f t="shared" si="5"/>
        <v/>
      </c>
      <c r="N20" s="74" t="str">
        <f t="shared" si="6"/>
        <v/>
      </c>
      <c r="O20" s="78" t="str">
        <f>IF(D20 = "", "", D20 - E8-E8+E9+E9-E10)</f>
        <v/>
      </c>
      <c r="P20" s="79" t="str">
        <f>IF(E20="", "", L20-E10)</f>
        <v/>
      </c>
      <c r="Q20" s="69" t="str">
        <f t="shared" si="7"/>
        <v/>
      </c>
    </row>
    <row r="21" ht="15.75" customHeight="1">
      <c r="A21" s="34"/>
      <c r="B21" s="70"/>
      <c r="C21" s="71"/>
      <c r="D21" s="80"/>
      <c r="E21" s="81"/>
      <c r="F21" s="74" t="str">
        <f t="shared" si="8"/>
        <v/>
      </c>
      <c r="G21" s="75" t="str">
        <f>IF(H21 = "", "", C48)</f>
        <v/>
      </c>
      <c r="H21" s="76" t="str">
        <f t="shared" si="1"/>
        <v/>
      </c>
      <c r="I21" s="65" t="str">
        <f t="shared" si="2"/>
        <v/>
      </c>
      <c r="J21" s="74" t="str">
        <f t="shared" si="3"/>
        <v/>
      </c>
      <c r="K21" s="77" t="str">
        <f t="shared" si="4"/>
        <v/>
      </c>
      <c r="L21" s="76" t="str">
        <f>IF(E21 = "", "", E21-E8-E8+E9+E9)</f>
        <v/>
      </c>
      <c r="M21" s="65" t="str">
        <f t="shared" si="5"/>
        <v/>
      </c>
      <c r="N21" s="74" t="str">
        <f t="shared" si="6"/>
        <v/>
      </c>
      <c r="O21" s="78" t="str">
        <f>IF(D21 = "", "", D21 - E8-E8+E9+E9-E10)</f>
        <v/>
      </c>
      <c r="P21" s="79" t="str">
        <f>IF(E21="", "", L21-E10)</f>
        <v/>
      </c>
      <c r="Q21" s="69" t="str">
        <f t="shared" si="7"/>
        <v/>
      </c>
    </row>
    <row r="22" ht="15.75" customHeight="1">
      <c r="A22" s="34"/>
      <c r="B22" s="70"/>
      <c r="C22" s="71"/>
      <c r="D22" s="80"/>
      <c r="E22" s="81"/>
      <c r="F22" s="74" t="str">
        <f t="shared" si="8"/>
        <v/>
      </c>
      <c r="G22" s="75" t="str">
        <f>IF(H22 = "", "", C48)</f>
        <v/>
      </c>
      <c r="H22" s="76" t="str">
        <f t="shared" si="1"/>
        <v/>
      </c>
      <c r="I22" s="65" t="str">
        <f t="shared" si="2"/>
        <v/>
      </c>
      <c r="J22" s="74" t="str">
        <f t="shared" si="3"/>
        <v/>
      </c>
      <c r="K22" s="77" t="str">
        <f t="shared" si="4"/>
        <v/>
      </c>
      <c r="L22" s="76" t="str">
        <f>IF(E22 = "", "", E22-E8-E8+E9+E9)</f>
        <v/>
      </c>
      <c r="M22" s="65" t="str">
        <f t="shared" si="5"/>
        <v/>
      </c>
      <c r="N22" s="74" t="str">
        <f t="shared" si="6"/>
        <v/>
      </c>
      <c r="O22" s="78" t="str">
        <f>IF(D22 = "", "", D22 - E8-E8+E9+E9-E10)</f>
        <v/>
      </c>
      <c r="P22" s="79" t="str">
        <f>IF(E22="", "", L22-E10)</f>
        <v/>
      </c>
      <c r="Q22" s="69" t="str">
        <f t="shared" si="7"/>
        <v/>
      </c>
    </row>
    <row r="23" ht="15.75" customHeight="1">
      <c r="A23" s="34"/>
      <c r="B23" s="70"/>
      <c r="C23" s="71"/>
      <c r="D23" s="80"/>
      <c r="E23" s="81"/>
      <c r="F23" s="74" t="str">
        <f t="shared" si="8"/>
        <v/>
      </c>
      <c r="G23" s="75" t="str">
        <f>IF(H23 = "", "", C48)</f>
        <v/>
      </c>
      <c r="H23" s="76" t="str">
        <f t="shared" si="1"/>
        <v/>
      </c>
      <c r="I23" s="65" t="str">
        <f t="shared" si="2"/>
        <v/>
      </c>
      <c r="J23" s="74" t="str">
        <f t="shared" si="3"/>
        <v/>
      </c>
      <c r="K23" s="77" t="str">
        <f t="shared" si="4"/>
        <v/>
      </c>
      <c r="L23" s="76" t="str">
        <f>IF(E23 = "", "", E23-E8-E8+E9+E9)</f>
        <v/>
      </c>
      <c r="M23" s="65" t="str">
        <f t="shared" si="5"/>
        <v/>
      </c>
      <c r="N23" s="74" t="str">
        <f t="shared" si="6"/>
        <v/>
      </c>
      <c r="O23" s="78" t="str">
        <f>IF(D23 = "", "", D23 - E8-E8+E9+E9-E10)</f>
        <v/>
      </c>
      <c r="P23" s="79" t="str">
        <f>IF(E23="", "", L23-E10)</f>
        <v/>
      </c>
      <c r="Q23" s="69" t="str">
        <f t="shared" si="7"/>
        <v/>
      </c>
    </row>
    <row r="24" ht="15.75" customHeight="1">
      <c r="A24" s="34"/>
      <c r="B24" s="70"/>
      <c r="C24" s="71"/>
      <c r="D24" s="80"/>
      <c r="E24" s="81"/>
      <c r="F24" s="74" t="str">
        <f t="shared" si="8"/>
        <v/>
      </c>
      <c r="G24" s="75" t="str">
        <f>IF(H24 = "", "", C48)</f>
        <v/>
      </c>
      <c r="H24" s="76" t="str">
        <f t="shared" si="1"/>
        <v/>
      </c>
      <c r="I24" s="65" t="str">
        <f t="shared" si="2"/>
        <v/>
      </c>
      <c r="J24" s="74" t="str">
        <f t="shared" si="3"/>
        <v/>
      </c>
      <c r="K24" s="77" t="str">
        <f t="shared" si="4"/>
        <v/>
      </c>
      <c r="L24" s="76" t="str">
        <f>IF(E24 = "", "", E24-E8-E8+E9+E9)</f>
        <v/>
      </c>
      <c r="M24" s="65" t="str">
        <f t="shared" si="5"/>
        <v/>
      </c>
      <c r="N24" s="74" t="str">
        <f t="shared" si="6"/>
        <v/>
      </c>
      <c r="O24" s="78" t="str">
        <f>IF(D24 = "", "", D24 - E8-E8+E9+E9-E10)</f>
        <v/>
      </c>
      <c r="P24" s="79" t="str">
        <f>IF(E24="", "", L24-E10)</f>
        <v/>
      </c>
      <c r="Q24" s="69" t="str">
        <f t="shared" si="7"/>
        <v/>
      </c>
    </row>
    <row r="25" ht="15.75" customHeight="1">
      <c r="A25" s="34"/>
      <c r="B25" s="70"/>
      <c r="C25" s="71"/>
      <c r="D25" s="80"/>
      <c r="E25" s="81"/>
      <c r="F25" s="74" t="str">
        <f t="shared" si="8"/>
        <v/>
      </c>
      <c r="G25" s="75" t="str">
        <f>IF(H25 = "", "", C48)</f>
        <v/>
      </c>
      <c r="H25" s="76" t="str">
        <f t="shared" si="1"/>
        <v/>
      </c>
      <c r="I25" s="65" t="str">
        <f t="shared" si="2"/>
        <v/>
      </c>
      <c r="J25" s="74" t="str">
        <f t="shared" si="3"/>
        <v/>
      </c>
      <c r="K25" s="77" t="str">
        <f t="shared" si="4"/>
        <v/>
      </c>
      <c r="L25" s="76" t="str">
        <f>IF(E25 = "", "", E25-E8-E8+E9+E9)</f>
        <v/>
      </c>
      <c r="M25" s="65" t="str">
        <f t="shared" si="5"/>
        <v/>
      </c>
      <c r="N25" s="74" t="str">
        <f t="shared" si="6"/>
        <v/>
      </c>
      <c r="O25" s="78" t="str">
        <f>IF(D25 = "", "", D25 - E8-E8+E9+E9-E10)</f>
        <v/>
      </c>
      <c r="P25" s="79" t="str">
        <f>IF(E25="", "", L25-E10)</f>
        <v/>
      </c>
      <c r="Q25" s="69" t="str">
        <f t="shared" si="7"/>
        <v/>
      </c>
    </row>
    <row r="26" ht="15.75" customHeight="1">
      <c r="A26" s="34"/>
      <c r="B26" s="70"/>
      <c r="C26" s="71"/>
      <c r="D26" s="80"/>
      <c r="E26" s="81"/>
      <c r="F26" s="74" t="str">
        <f t="shared" si="8"/>
        <v/>
      </c>
      <c r="G26" s="75" t="str">
        <f>IF(H26 = "", "", C48)</f>
        <v/>
      </c>
      <c r="H26" s="76" t="str">
        <f t="shared" si="1"/>
        <v/>
      </c>
      <c r="I26" s="65" t="str">
        <f t="shared" si="2"/>
        <v/>
      </c>
      <c r="J26" s="74" t="str">
        <f t="shared" si="3"/>
        <v/>
      </c>
      <c r="K26" s="77" t="str">
        <f t="shared" si="4"/>
        <v/>
      </c>
      <c r="L26" s="76" t="str">
        <f>IF(E26 = "", "", E26-E8-E8+E9+E9)</f>
        <v/>
      </c>
      <c r="M26" s="65" t="str">
        <f t="shared" si="5"/>
        <v/>
      </c>
      <c r="N26" s="74" t="str">
        <f t="shared" si="6"/>
        <v/>
      </c>
      <c r="O26" s="78" t="str">
        <f>IF(D26 = "", "", D26 - E8-E8+E9+E9-E10)</f>
        <v/>
      </c>
      <c r="P26" s="79" t="str">
        <f>IF(E26="", "", L26-E10)</f>
        <v/>
      </c>
      <c r="Q26" s="69" t="str">
        <f t="shared" si="7"/>
        <v/>
      </c>
    </row>
    <row r="27" ht="15.75" customHeight="1">
      <c r="A27" s="34"/>
      <c r="B27" s="70"/>
      <c r="C27" s="71"/>
      <c r="D27" s="80"/>
      <c r="E27" s="81"/>
      <c r="F27" s="74" t="str">
        <f t="shared" si="8"/>
        <v/>
      </c>
      <c r="G27" s="75" t="str">
        <f>IF(H27 = "", "", C48)</f>
        <v/>
      </c>
      <c r="H27" s="76" t="str">
        <f t="shared" si="1"/>
        <v/>
      </c>
      <c r="I27" s="65" t="str">
        <f t="shared" si="2"/>
        <v/>
      </c>
      <c r="J27" s="74" t="str">
        <f t="shared" si="3"/>
        <v/>
      </c>
      <c r="K27" s="77" t="str">
        <f t="shared" si="4"/>
        <v/>
      </c>
      <c r="L27" s="76" t="str">
        <f>IF(E27 = "", "", E27-E8-E8+E9+E9)</f>
        <v/>
      </c>
      <c r="M27" s="65" t="str">
        <f t="shared" si="5"/>
        <v/>
      </c>
      <c r="N27" s="74" t="str">
        <f t="shared" si="6"/>
        <v/>
      </c>
      <c r="O27" s="78" t="str">
        <f>IF(D27 = "", "", D27 - E8-E8+E9+E9-E10)</f>
        <v/>
      </c>
      <c r="P27" s="79" t="str">
        <f>IF(E27="", "", L27-E10)</f>
        <v/>
      </c>
      <c r="Q27" s="69" t="str">
        <f t="shared" si="7"/>
        <v/>
      </c>
    </row>
    <row r="28" ht="15.75" customHeight="1">
      <c r="A28" s="34"/>
      <c r="B28" s="70"/>
      <c r="C28" s="71"/>
      <c r="D28" s="80"/>
      <c r="E28" s="81"/>
      <c r="F28" s="74" t="str">
        <f t="shared" si="8"/>
        <v/>
      </c>
      <c r="G28" s="75" t="str">
        <f>IF(H28 = "", "", C48)</f>
        <v/>
      </c>
      <c r="H28" s="76" t="str">
        <f t="shared" si="1"/>
        <v/>
      </c>
      <c r="I28" s="65" t="str">
        <f t="shared" si="2"/>
        <v/>
      </c>
      <c r="J28" s="74" t="str">
        <f t="shared" si="3"/>
        <v/>
      </c>
      <c r="K28" s="77" t="str">
        <f t="shared" si="4"/>
        <v/>
      </c>
      <c r="L28" s="76" t="str">
        <f>IF(E28 = "", "", E28-E8-E8+E9+E9)</f>
        <v/>
      </c>
      <c r="M28" s="65" t="str">
        <f t="shared" si="5"/>
        <v/>
      </c>
      <c r="N28" s="74" t="str">
        <f t="shared" si="6"/>
        <v/>
      </c>
      <c r="O28" s="78" t="str">
        <f>IF(D28 = "", "", D28 - E8-E8+E9+E9-E10)</f>
        <v/>
      </c>
      <c r="P28" s="79" t="str">
        <f>IF(E28="", "", L28-E10)</f>
        <v/>
      </c>
      <c r="Q28" s="69" t="str">
        <f t="shared" si="7"/>
        <v/>
      </c>
    </row>
    <row r="29" ht="15.75" customHeight="1">
      <c r="A29" s="34"/>
      <c r="B29" s="70"/>
      <c r="C29" s="71"/>
      <c r="D29" s="80"/>
      <c r="E29" s="81"/>
      <c r="F29" s="74" t="str">
        <f t="shared" si="8"/>
        <v/>
      </c>
      <c r="G29" s="75" t="str">
        <f>IF(H29 = "", "", C48)</f>
        <v/>
      </c>
      <c r="H29" s="76" t="str">
        <f t="shared" si="1"/>
        <v/>
      </c>
      <c r="I29" s="65" t="str">
        <f t="shared" si="2"/>
        <v/>
      </c>
      <c r="J29" s="74" t="str">
        <f t="shared" si="3"/>
        <v/>
      </c>
      <c r="K29" s="77" t="str">
        <f t="shared" si="4"/>
        <v/>
      </c>
      <c r="L29" s="76" t="str">
        <f>IF(E29 = "", "", E29-E8-E8+E9+E9)</f>
        <v/>
      </c>
      <c r="M29" s="65" t="str">
        <f t="shared" si="5"/>
        <v/>
      </c>
      <c r="N29" s="74" t="str">
        <f t="shared" si="6"/>
        <v/>
      </c>
      <c r="O29" s="78" t="str">
        <f>IF(D29 = "", "", D29 - E8-E8+E9+E9-E10)</f>
        <v/>
      </c>
      <c r="P29" s="79" t="str">
        <f>IF(E29="", "", L29-E10)</f>
        <v/>
      </c>
      <c r="Q29" s="69" t="str">
        <f t="shared" si="7"/>
        <v/>
      </c>
    </row>
    <row r="30" ht="15.75" customHeight="1">
      <c r="A30" s="34"/>
      <c r="B30" s="70"/>
      <c r="C30" s="71"/>
      <c r="D30" s="80"/>
      <c r="E30" s="81"/>
      <c r="F30" s="74" t="str">
        <f t="shared" si="8"/>
        <v/>
      </c>
      <c r="G30" s="75" t="str">
        <f>IF(H30 = "", "", C48)</f>
        <v/>
      </c>
      <c r="H30" s="76" t="str">
        <f t="shared" si="1"/>
        <v/>
      </c>
      <c r="I30" s="65" t="str">
        <f t="shared" si="2"/>
        <v/>
      </c>
      <c r="J30" s="74" t="str">
        <f t="shared" si="3"/>
        <v/>
      </c>
      <c r="K30" s="77" t="str">
        <f t="shared" si="4"/>
        <v/>
      </c>
      <c r="L30" s="82" t="str">
        <f>IF(E30 = "", "", E30-E8-E8+E9+E9)</f>
        <v/>
      </c>
      <c r="M30" s="65" t="str">
        <f t="shared" si="5"/>
        <v/>
      </c>
      <c r="N30" s="74" t="str">
        <f t="shared" si="6"/>
        <v/>
      </c>
      <c r="O30" s="78" t="str">
        <f>IF(D30 = "", "", D30 - E8-E8+E9+E9-E10)</f>
        <v/>
      </c>
      <c r="P30" s="79" t="str">
        <f>IF(E30="", "", L30-E10)</f>
        <v/>
      </c>
      <c r="Q30" s="69" t="str">
        <f t="shared" si="7"/>
        <v/>
      </c>
    </row>
    <row r="31" ht="15.75" customHeight="1">
      <c r="A31" s="34"/>
      <c r="B31" s="70"/>
      <c r="C31" s="71"/>
      <c r="D31" s="80"/>
      <c r="E31" s="81"/>
      <c r="F31" s="74" t="str">
        <f t="shared" si="8"/>
        <v/>
      </c>
      <c r="G31" s="75" t="str">
        <f>IF(H31 = "", "", C48)</f>
        <v/>
      </c>
      <c r="H31" s="76" t="str">
        <f t="shared" si="1"/>
        <v/>
      </c>
      <c r="I31" s="65" t="str">
        <f t="shared" si="2"/>
        <v/>
      </c>
      <c r="J31" s="74" t="str">
        <f t="shared" si="3"/>
        <v/>
      </c>
      <c r="K31" s="77" t="str">
        <f t="shared" si="4"/>
        <v/>
      </c>
      <c r="L31" s="76" t="str">
        <f>IF(E31 = "", "", E31-E8-E8+E9+E9)</f>
        <v/>
      </c>
      <c r="M31" s="65" t="str">
        <f t="shared" si="5"/>
        <v/>
      </c>
      <c r="N31" s="74" t="str">
        <f t="shared" si="6"/>
        <v/>
      </c>
      <c r="O31" s="78" t="str">
        <f>IF(D31 = "", "", D31 - E8-E8+E9+E9-E10)</f>
        <v/>
      </c>
      <c r="P31" s="79" t="str">
        <f>IF(E31="", "", L31-E10)</f>
        <v/>
      </c>
      <c r="Q31" s="69" t="str">
        <f t="shared" si="7"/>
        <v/>
      </c>
    </row>
    <row r="32" ht="15.75" customHeight="1">
      <c r="A32" s="34"/>
      <c r="B32" s="70"/>
      <c r="C32" s="71"/>
      <c r="D32" s="80"/>
      <c r="E32" s="81"/>
      <c r="F32" s="74" t="str">
        <f t="shared" si="8"/>
        <v/>
      </c>
      <c r="G32" s="75" t="str">
        <f>IF(H32 = "", "", C48)</f>
        <v/>
      </c>
      <c r="H32" s="76" t="str">
        <f t="shared" si="1"/>
        <v/>
      </c>
      <c r="I32" s="65" t="str">
        <f t="shared" si="2"/>
        <v/>
      </c>
      <c r="J32" s="74" t="str">
        <f t="shared" si="3"/>
        <v/>
      </c>
      <c r="K32" s="77" t="str">
        <f t="shared" si="4"/>
        <v/>
      </c>
      <c r="L32" s="76" t="str">
        <f>IF(E32 = "", "", E32-E8-E8+E9+E9)</f>
        <v/>
      </c>
      <c r="M32" s="65" t="str">
        <f t="shared" si="5"/>
        <v/>
      </c>
      <c r="N32" s="74" t="str">
        <f t="shared" si="6"/>
        <v/>
      </c>
      <c r="O32" s="78" t="str">
        <f>IF(D32 = "", "", D32 - E8-E8+E9+E9-E10)</f>
        <v/>
      </c>
      <c r="P32" s="79" t="str">
        <f>IF(E32="", "", L32-E10)</f>
        <v/>
      </c>
      <c r="Q32" s="69" t="str">
        <f t="shared" si="7"/>
        <v/>
      </c>
    </row>
    <row r="33" ht="15.75" customHeight="1">
      <c r="A33" s="34"/>
      <c r="B33" s="70"/>
      <c r="C33" s="71"/>
      <c r="D33" s="80"/>
      <c r="E33" s="81"/>
      <c r="F33" s="74" t="str">
        <f t="shared" si="8"/>
        <v/>
      </c>
      <c r="G33" s="75" t="str">
        <f>IF(H33 = "", "", C48)</f>
        <v/>
      </c>
      <c r="H33" s="76" t="str">
        <f t="shared" si="1"/>
        <v/>
      </c>
      <c r="I33" s="65" t="str">
        <f t="shared" si="2"/>
        <v/>
      </c>
      <c r="J33" s="74" t="str">
        <f t="shared" si="3"/>
        <v/>
      </c>
      <c r="K33" s="77" t="str">
        <f t="shared" si="4"/>
        <v/>
      </c>
      <c r="L33" s="76" t="str">
        <f>IF(E33 = "", "", E33-E8-E8+E9+E9)</f>
        <v/>
      </c>
      <c r="M33" s="65" t="str">
        <f t="shared" si="5"/>
        <v/>
      </c>
      <c r="N33" s="74" t="str">
        <f t="shared" si="6"/>
        <v/>
      </c>
      <c r="O33" s="78" t="str">
        <f>IF(D33 = "", "", D33 - E8-E8+E9+E9-E10)</f>
        <v/>
      </c>
      <c r="P33" s="79" t="str">
        <f>IF(E33="", "", L33-E10)</f>
        <v/>
      </c>
      <c r="Q33" s="69" t="str">
        <f t="shared" si="7"/>
        <v/>
      </c>
    </row>
    <row r="34" ht="15.75" customHeight="1">
      <c r="A34" s="34"/>
      <c r="B34" s="70"/>
      <c r="C34" s="71"/>
      <c r="D34" s="80"/>
      <c r="E34" s="81"/>
      <c r="F34" s="74" t="str">
        <f t="shared" si="8"/>
        <v/>
      </c>
      <c r="G34" s="75" t="str">
        <f>IF(H34 = "", "", C48)</f>
        <v/>
      </c>
      <c r="H34" s="76" t="str">
        <f t="shared" si="1"/>
        <v/>
      </c>
      <c r="I34" s="65" t="str">
        <f t="shared" si="2"/>
        <v/>
      </c>
      <c r="J34" s="74" t="str">
        <f t="shared" si="3"/>
        <v/>
      </c>
      <c r="K34" s="77" t="str">
        <f t="shared" si="4"/>
        <v/>
      </c>
      <c r="L34" s="76" t="str">
        <f>IF(E34 = "", "", E34-E8-E8+E9+E9)</f>
        <v/>
      </c>
      <c r="M34" s="65" t="str">
        <f t="shared" si="5"/>
        <v/>
      </c>
      <c r="N34" s="74" t="str">
        <f t="shared" si="6"/>
        <v/>
      </c>
      <c r="O34" s="78" t="str">
        <f>IF(D34 = "", "", D34 - E8-E8+E9+E9-E10)</f>
        <v/>
      </c>
      <c r="P34" s="79" t="str">
        <f>IF(E34="", "", L34-E10)</f>
        <v/>
      </c>
      <c r="Q34" s="69" t="str">
        <f t="shared" si="7"/>
        <v/>
      </c>
    </row>
    <row r="35" ht="15.75" customHeight="1">
      <c r="A35" s="34"/>
      <c r="B35" s="70"/>
      <c r="C35" s="71"/>
      <c r="D35" s="80"/>
      <c r="E35" s="81"/>
      <c r="F35" s="74" t="str">
        <f t="shared" si="8"/>
        <v/>
      </c>
      <c r="G35" s="75" t="str">
        <f>IF(H35 = "", "", C48)</f>
        <v/>
      </c>
      <c r="H35" s="76" t="str">
        <f t="shared" si="1"/>
        <v/>
      </c>
      <c r="I35" s="65" t="str">
        <f t="shared" si="2"/>
        <v/>
      </c>
      <c r="J35" s="74" t="str">
        <f t="shared" si="3"/>
        <v/>
      </c>
      <c r="K35" s="77" t="str">
        <f t="shared" si="4"/>
        <v/>
      </c>
      <c r="L35" s="76" t="str">
        <f>IF(E35 = "", "", E35-E8-E8+E9+E9)</f>
        <v/>
      </c>
      <c r="M35" s="65" t="str">
        <f t="shared" si="5"/>
        <v/>
      </c>
      <c r="N35" s="74" t="str">
        <f t="shared" si="6"/>
        <v/>
      </c>
      <c r="O35" s="78" t="str">
        <f>IF(D35 = "", "", D35 - E8-E8+E9+E9-E10)</f>
        <v/>
      </c>
      <c r="P35" s="79" t="str">
        <f>IF(E35="", "", L35-E10)</f>
        <v/>
      </c>
      <c r="Q35" s="69" t="str">
        <f t="shared" si="7"/>
        <v/>
      </c>
    </row>
    <row r="36" ht="15.75" customHeight="1">
      <c r="A36" s="34"/>
      <c r="B36" s="70"/>
      <c r="C36" s="71"/>
      <c r="D36" s="80"/>
      <c r="E36" s="81"/>
      <c r="F36" s="74" t="str">
        <f t="shared" si="8"/>
        <v/>
      </c>
      <c r="G36" s="75" t="str">
        <f>IF(H36 = "", "", C48)</f>
        <v/>
      </c>
      <c r="H36" s="76" t="str">
        <f t="shared" si="1"/>
        <v/>
      </c>
      <c r="I36" s="65" t="str">
        <f t="shared" si="2"/>
        <v/>
      </c>
      <c r="J36" s="74" t="str">
        <f t="shared" si="3"/>
        <v/>
      </c>
      <c r="K36" s="77" t="str">
        <f t="shared" si="4"/>
        <v/>
      </c>
      <c r="L36" s="76" t="str">
        <f>IF(E36 = "", "", E36-E8-E8+E9+E9)</f>
        <v/>
      </c>
      <c r="M36" s="65" t="str">
        <f t="shared" si="5"/>
        <v/>
      </c>
      <c r="N36" s="74" t="str">
        <f t="shared" si="6"/>
        <v/>
      </c>
      <c r="O36" s="78" t="str">
        <f>IF(D36 = "", "", D36 - E8-E8+E9+E9-E10)</f>
        <v/>
      </c>
      <c r="P36" s="79" t="str">
        <f>IF(E36="", "", L36-E10)</f>
        <v/>
      </c>
      <c r="Q36" s="69" t="str">
        <f t="shared" si="7"/>
        <v/>
      </c>
    </row>
    <row r="37" ht="15.75" customHeight="1">
      <c r="A37" s="34"/>
      <c r="B37" s="70"/>
      <c r="C37" s="71"/>
      <c r="D37" s="80"/>
      <c r="E37" s="81"/>
      <c r="F37" s="74" t="str">
        <f t="shared" si="8"/>
        <v/>
      </c>
      <c r="G37" s="77" t="str">
        <f>IF(H37 = "", "", C48)</f>
        <v/>
      </c>
      <c r="H37" s="76" t="str">
        <f t="shared" si="1"/>
        <v/>
      </c>
      <c r="I37" s="65" t="str">
        <f t="shared" si="2"/>
        <v/>
      </c>
      <c r="J37" s="74" t="str">
        <f t="shared" si="3"/>
        <v/>
      </c>
      <c r="K37" s="77" t="str">
        <f t="shared" si="4"/>
        <v/>
      </c>
      <c r="L37" s="76" t="str">
        <f>IF(E37 = "", "", E37-E8-E8+E9+E9)</f>
        <v/>
      </c>
      <c r="M37" s="65" t="str">
        <f t="shared" si="5"/>
        <v/>
      </c>
      <c r="N37" s="74" t="str">
        <f t="shared" si="6"/>
        <v/>
      </c>
      <c r="O37" s="78" t="str">
        <f>IF(D37 = "", "", D37 - E8-E8+E9+E9-E10)</f>
        <v/>
      </c>
      <c r="P37" s="79" t="str">
        <f>IF(E37="", "", L37-E10)</f>
        <v/>
      </c>
      <c r="Q37" s="69" t="str">
        <f t="shared" si="7"/>
        <v/>
      </c>
    </row>
    <row r="38" ht="15.75" customHeight="1">
      <c r="A38" s="34"/>
      <c r="B38" s="70"/>
      <c r="C38" s="71"/>
      <c r="D38" s="80"/>
      <c r="E38" s="81"/>
      <c r="F38" s="74" t="str">
        <f t="shared" si="8"/>
        <v/>
      </c>
      <c r="G38" s="75" t="str">
        <f>IF(H38 = "", "", C48)</f>
        <v/>
      </c>
      <c r="H38" s="76" t="str">
        <f t="shared" si="1"/>
        <v/>
      </c>
      <c r="I38" s="65" t="str">
        <f t="shared" si="2"/>
        <v/>
      </c>
      <c r="J38" s="74" t="str">
        <f t="shared" si="3"/>
        <v/>
      </c>
      <c r="K38" s="77" t="str">
        <f t="shared" si="4"/>
        <v/>
      </c>
      <c r="L38" s="76" t="str">
        <f>IF(E38 = "", "", E38-E8-E8+E9+E9)</f>
        <v/>
      </c>
      <c r="M38" s="65" t="str">
        <f t="shared" si="5"/>
        <v/>
      </c>
      <c r="N38" s="74" t="str">
        <f t="shared" si="6"/>
        <v/>
      </c>
      <c r="O38" s="78" t="str">
        <f>IF(D38 = "", "", D38 - E8-E8+E9+E9-E10)</f>
        <v/>
      </c>
      <c r="P38" s="79" t="str">
        <f>IF(E38="", "", L38-E10)</f>
        <v/>
      </c>
      <c r="Q38" s="69" t="str">
        <f t="shared" si="7"/>
        <v/>
      </c>
    </row>
    <row r="39" ht="15.75" customHeight="1">
      <c r="A39" s="34"/>
      <c r="B39" s="70"/>
      <c r="C39" s="71"/>
      <c r="D39" s="72"/>
      <c r="E39" s="81"/>
      <c r="F39" s="74" t="str">
        <f t="shared" si="8"/>
        <v/>
      </c>
      <c r="G39" s="75" t="str">
        <f>IF(H39 = "", "", C48)</f>
        <v/>
      </c>
      <c r="H39" s="76" t="str">
        <f t="shared" si="1"/>
        <v/>
      </c>
      <c r="I39" s="65" t="str">
        <f t="shared" si="2"/>
        <v/>
      </c>
      <c r="J39" s="74" t="str">
        <f t="shared" si="3"/>
        <v/>
      </c>
      <c r="K39" s="77" t="str">
        <f t="shared" si="4"/>
        <v/>
      </c>
      <c r="L39" s="76" t="str">
        <f>IF(E39 = "", "", E39-E8-E8+E9+E9)</f>
        <v/>
      </c>
      <c r="M39" s="65" t="str">
        <f t="shared" si="5"/>
        <v/>
      </c>
      <c r="N39" s="74" t="str">
        <f t="shared" si="6"/>
        <v/>
      </c>
      <c r="O39" s="78" t="str">
        <f>IF(D39 = "", "", D39 - E8-E8+E9+E9-E10)</f>
        <v/>
      </c>
      <c r="P39" s="79" t="str">
        <f>IF(E39="", "", L39-E10)</f>
        <v/>
      </c>
      <c r="Q39" s="69" t="str">
        <f t="shared" si="7"/>
        <v/>
      </c>
    </row>
    <row r="40" ht="15.75" customHeight="1">
      <c r="A40" s="34"/>
      <c r="B40" s="70"/>
      <c r="C40" s="71"/>
      <c r="D40" s="80"/>
      <c r="E40" s="81"/>
      <c r="F40" s="74" t="str">
        <f t="shared" si="8"/>
        <v/>
      </c>
      <c r="G40" s="75" t="str">
        <f>IF(H40 = "", "", C48)</f>
        <v/>
      </c>
      <c r="H40" s="76" t="str">
        <f t="shared" si="1"/>
        <v/>
      </c>
      <c r="I40" s="65" t="str">
        <f t="shared" si="2"/>
        <v/>
      </c>
      <c r="J40" s="74" t="str">
        <f t="shared" si="3"/>
        <v/>
      </c>
      <c r="K40" s="77" t="str">
        <f t="shared" si="4"/>
        <v/>
      </c>
      <c r="L40" s="76" t="str">
        <f>IF(E40 = "", "", E40-E8-E8+E9+E9)</f>
        <v/>
      </c>
      <c r="M40" s="65" t="str">
        <f t="shared" si="5"/>
        <v/>
      </c>
      <c r="N40" s="74" t="str">
        <f t="shared" si="6"/>
        <v/>
      </c>
      <c r="O40" s="78" t="str">
        <f>IF(D40 = "", "", D40 - E8-E8+E9+E9-E10)</f>
        <v/>
      </c>
      <c r="P40" s="79" t="str">
        <f>IF(E40="", "", L40-E10)</f>
        <v/>
      </c>
      <c r="Q40" s="69" t="str">
        <f t="shared" si="7"/>
        <v/>
      </c>
    </row>
    <row r="41" ht="15.75" customHeight="1">
      <c r="A41" s="34"/>
      <c r="B41" s="70"/>
      <c r="C41" s="71"/>
      <c r="D41" s="80"/>
      <c r="E41" s="81"/>
      <c r="F41" s="74" t="str">
        <f t="shared" si="8"/>
        <v/>
      </c>
      <c r="G41" s="75" t="str">
        <f>IF(H41 = "", "", C48)</f>
        <v/>
      </c>
      <c r="H41" s="76" t="str">
        <f t="shared" si="1"/>
        <v/>
      </c>
      <c r="I41" s="65" t="str">
        <f t="shared" si="2"/>
        <v/>
      </c>
      <c r="J41" s="74" t="str">
        <f t="shared" si="3"/>
        <v/>
      </c>
      <c r="K41" s="77" t="str">
        <f t="shared" si="4"/>
        <v/>
      </c>
      <c r="L41" s="76" t="str">
        <f>IF(E41 = "", "", E41-E8-E8+E9+E9)</f>
        <v/>
      </c>
      <c r="M41" s="65" t="str">
        <f t="shared" si="5"/>
        <v/>
      </c>
      <c r="N41" s="74" t="str">
        <f t="shared" si="6"/>
        <v/>
      </c>
      <c r="O41" s="78" t="str">
        <f>IF(D41 = "", "", D41 - E8-E8+E9+E9-E10)</f>
        <v/>
      </c>
      <c r="P41" s="79" t="str">
        <f>IF(E41="", "", L41-E10)</f>
        <v/>
      </c>
      <c r="Q41" s="69" t="str">
        <f t="shared" si="7"/>
        <v/>
      </c>
    </row>
    <row r="42" ht="15.75" customHeight="1">
      <c r="A42" s="34"/>
      <c r="B42" s="70"/>
      <c r="C42" s="71"/>
      <c r="D42" s="80"/>
      <c r="E42" s="81"/>
      <c r="F42" s="74" t="str">
        <f t="shared" si="8"/>
        <v/>
      </c>
      <c r="G42" s="75" t="str">
        <f>IF(H42 = "", "", C48)</f>
        <v/>
      </c>
      <c r="H42" s="76" t="str">
        <f t="shared" si="1"/>
        <v/>
      </c>
      <c r="I42" s="65" t="str">
        <f t="shared" si="2"/>
        <v/>
      </c>
      <c r="J42" s="74" t="str">
        <f t="shared" si="3"/>
        <v/>
      </c>
      <c r="K42" s="77" t="str">
        <f t="shared" si="4"/>
        <v/>
      </c>
      <c r="L42" s="76" t="str">
        <f>IF(E42 = "", "", E42-E8-E8+E9+E9)</f>
        <v/>
      </c>
      <c r="M42" s="65" t="str">
        <f t="shared" si="5"/>
        <v/>
      </c>
      <c r="N42" s="74" t="str">
        <f t="shared" si="6"/>
        <v/>
      </c>
      <c r="O42" s="78" t="str">
        <f>IF(D42 = "", "", D42 - E8-E8+E9+E9-E10)</f>
        <v/>
      </c>
      <c r="P42" s="79" t="str">
        <f>IF(E42="", "", L42-E10)</f>
        <v/>
      </c>
      <c r="Q42" s="69" t="str">
        <f t="shared" si="7"/>
        <v/>
      </c>
    </row>
    <row r="43" ht="15.75" customHeight="1">
      <c r="A43" s="34"/>
      <c r="B43" s="70"/>
      <c r="C43" s="71"/>
      <c r="D43" s="80"/>
      <c r="E43" s="81"/>
      <c r="F43" s="74" t="str">
        <f t="shared" si="8"/>
        <v/>
      </c>
      <c r="G43" s="75" t="str">
        <f>IF(H43 = "", "", C48)</f>
        <v/>
      </c>
      <c r="H43" s="76" t="str">
        <f t="shared" si="1"/>
        <v/>
      </c>
      <c r="I43" s="65" t="str">
        <f t="shared" si="2"/>
        <v/>
      </c>
      <c r="J43" s="74" t="str">
        <f t="shared" si="3"/>
        <v/>
      </c>
      <c r="K43" s="77" t="str">
        <f t="shared" si="4"/>
        <v/>
      </c>
      <c r="L43" s="76" t="str">
        <f>IF(E43 = "", "", E43-E8-E8+E9+E9)</f>
        <v/>
      </c>
      <c r="M43" s="65" t="str">
        <f t="shared" si="5"/>
        <v/>
      </c>
      <c r="N43" s="74" t="str">
        <f t="shared" si="6"/>
        <v/>
      </c>
      <c r="O43" s="78" t="str">
        <f>IF(D43 = "", "", D43 - E8-E8+E9+E9-E10)</f>
        <v/>
      </c>
      <c r="P43" s="79" t="str">
        <f>IF(E43="", "", L43-E10)</f>
        <v/>
      </c>
      <c r="Q43" s="69" t="str">
        <f t="shared" si="7"/>
        <v/>
      </c>
    </row>
    <row r="44" ht="15.75" customHeight="1">
      <c r="A44" s="34"/>
      <c r="B44" s="70"/>
      <c r="C44" s="71"/>
      <c r="D44" s="80"/>
      <c r="E44" s="81"/>
      <c r="F44" s="74" t="str">
        <f t="shared" si="8"/>
        <v/>
      </c>
      <c r="G44" s="75" t="str">
        <f>IF(H44 = "", "", C48)</f>
        <v/>
      </c>
      <c r="H44" s="76" t="str">
        <f t="shared" si="1"/>
        <v/>
      </c>
      <c r="I44" s="65" t="str">
        <f t="shared" si="2"/>
        <v/>
      </c>
      <c r="J44" s="74" t="str">
        <f t="shared" si="3"/>
        <v/>
      </c>
      <c r="K44" s="77" t="str">
        <f t="shared" si="4"/>
        <v/>
      </c>
      <c r="L44" s="76" t="str">
        <f>IF(E44 = "", "", E44-E8-E8+E9+E9)</f>
        <v/>
      </c>
      <c r="M44" s="65" t="str">
        <f t="shared" si="5"/>
        <v/>
      </c>
      <c r="N44" s="74" t="str">
        <f t="shared" si="6"/>
        <v/>
      </c>
      <c r="O44" s="78" t="str">
        <f>IF(D44 = "", "", D44 - E8-E8+E9+E9-E10)</f>
        <v/>
      </c>
      <c r="P44" s="79" t="str">
        <f>IF(E44="", "", L44-E10)</f>
        <v/>
      </c>
      <c r="Q44" s="69" t="str">
        <f t="shared" si="7"/>
        <v/>
      </c>
    </row>
    <row r="45" ht="15.75" customHeight="1">
      <c r="A45" s="34"/>
      <c r="B45" s="70"/>
      <c r="C45" s="71"/>
      <c r="D45" s="80"/>
      <c r="E45" s="81"/>
      <c r="F45" s="74" t="str">
        <f t="shared" si="8"/>
        <v/>
      </c>
      <c r="G45" s="75" t="str">
        <f>IF(H45 = "", "", C48)</f>
        <v/>
      </c>
      <c r="H45" s="76" t="str">
        <f t="shared" si="1"/>
        <v/>
      </c>
      <c r="I45" s="83" t="str">
        <f t="shared" si="2"/>
        <v/>
      </c>
      <c r="J45" s="74" t="str">
        <f t="shared" si="3"/>
        <v/>
      </c>
      <c r="K45" s="77" t="str">
        <f t="shared" si="4"/>
        <v/>
      </c>
      <c r="L45" s="76" t="str">
        <f>IF(E45 = "", "", E45-E8-E8+E9+E9)</f>
        <v/>
      </c>
      <c r="M45" s="83" t="str">
        <f t="shared" si="5"/>
        <v/>
      </c>
      <c r="N45" s="74" t="str">
        <f t="shared" si="6"/>
        <v/>
      </c>
      <c r="O45" s="78" t="str">
        <f>IF(D45 = "", "", D45 - E8-E8+E9+E9-E10)</f>
        <v/>
      </c>
      <c r="P45" s="79" t="str">
        <f>IF(E45="", "", L45-E10)</f>
        <v/>
      </c>
      <c r="Q45" s="69" t="str">
        <f t="shared" si="7"/>
        <v/>
      </c>
    </row>
    <row r="46" ht="15.75" customHeight="1">
      <c r="A46" s="34"/>
      <c r="B46" s="84"/>
      <c r="C46" s="85"/>
      <c r="D46" s="86"/>
      <c r="E46" s="87"/>
      <c r="F46" s="88" t="str">
        <f t="shared" si="8"/>
        <v/>
      </c>
      <c r="G46" s="89" t="str">
        <f>IF(H46 = "", "", C48)</f>
        <v/>
      </c>
      <c r="H46" s="90" t="str">
        <f t="shared" si="1"/>
        <v/>
      </c>
      <c r="I46" s="91" t="str">
        <f t="shared" si="2"/>
        <v/>
      </c>
      <c r="J46" s="92" t="str">
        <f t="shared" si="3"/>
        <v/>
      </c>
      <c r="K46" s="93" t="str">
        <f t="shared" si="4"/>
        <v/>
      </c>
      <c r="L46" s="90" t="str">
        <f>IF(E46 = "", "", E46-E8-E8+E9+E9)</f>
        <v/>
      </c>
      <c r="M46" s="91" t="str">
        <f t="shared" si="5"/>
        <v/>
      </c>
      <c r="N46" s="88" t="str">
        <f t="shared" si="6"/>
        <v/>
      </c>
      <c r="O46" s="94" t="str">
        <f>IF(D46 = "", "", D46 - E8-E8+E9+E9-E10)</f>
        <v/>
      </c>
      <c r="P46" s="90" t="str">
        <f>IF(E46="", "", L46-E10)</f>
        <v/>
      </c>
      <c r="Q46" s="69" t="str">
        <f t="shared" si="7"/>
        <v/>
      </c>
    </row>
    <row r="47" ht="15.75" customHeight="1">
      <c r="A47" s="1"/>
    </row>
    <row r="48" ht="15.75" customHeight="1">
      <c r="A48" s="18"/>
      <c r="B48" s="95" t="s">
        <v>28</v>
      </c>
      <c r="C48" s="96" t="str">
        <f>IF(E8&lt;2.7, "1x6", "1x8")</f>
        <v>1x6</v>
      </c>
      <c r="D48" s="23" t="s">
        <v>29</v>
      </c>
      <c r="Q48" s="23"/>
      <c r="R48" s="23"/>
    </row>
    <row r="49" ht="15.75" customHeight="1">
      <c r="A49" s="18"/>
      <c r="B49" s="95" t="s">
        <v>30</v>
      </c>
      <c r="C49" s="97">
        <f>(SUM(I16:I46,M16:M46))</f>
        <v>9.25</v>
      </c>
      <c r="D49" s="23" t="str">
        <f>"This is the total linear FEET to purchase of " &amp; C48 &amp;" boards. Add 10-20% for waste "</f>
        <v>This is the total linear FEET to purchase of 1x6 boards. Add 10-20% for waste </v>
      </c>
      <c r="Q49" s="23"/>
      <c r="R49" s="23"/>
    </row>
    <row r="50" ht="15.75" customHeight="1">
      <c r="A50" s="32"/>
      <c r="B50" s="95" t="s">
        <v>31</v>
      </c>
      <c r="C50" s="98">
        <f>SUM(Q16:Q46)</f>
        <v>8.942925347</v>
      </c>
      <c r="D50" s="23" t="s">
        <v>32</v>
      </c>
      <c r="Q50" s="23"/>
      <c r="R50" s="23"/>
    </row>
    <row r="51" ht="15.75" customHeight="1">
      <c r="A51" s="23"/>
      <c r="B51" s="99"/>
      <c r="C51" s="99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F8:P8"/>
    <mergeCell ref="F9:P9"/>
    <mergeCell ref="B2:P2"/>
    <mergeCell ref="B3:P3"/>
    <mergeCell ref="B5:E5"/>
    <mergeCell ref="F5:P5"/>
    <mergeCell ref="B7:E7"/>
    <mergeCell ref="B8:D8"/>
    <mergeCell ref="B9:D9"/>
    <mergeCell ref="N14:P14"/>
    <mergeCell ref="D48:P48"/>
    <mergeCell ref="D49:P49"/>
    <mergeCell ref="D50:P50"/>
    <mergeCell ref="B10:D10"/>
    <mergeCell ref="F10:P10"/>
    <mergeCell ref="B13:E13"/>
    <mergeCell ref="F13:P13"/>
    <mergeCell ref="B14:E14"/>
    <mergeCell ref="F14:H14"/>
    <mergeCell ref="J14:L14"/>
  </mergeCells>
  <conditionalFormatting sqref="A1:C1">
    <cfRule type="notContainsBlanks" dxfId="0" priority="1">
      <formula>LEN(TRIM(A1))&gt;0</formula>
    </cfRule>
  </conditionalFormatting>
  <dataValidations>
    <dataValidation type="decimal" allowBlank="1" showDropDown="1" showInputMessage="1" prompt="Enter a number between .0625 and 1" sqref="E10">
      <formula1>0.0625</formula1>
      <formula2>1.0</formula2>
    </dataValidation>
    <dataValidation type="decimal" allowBlank="1" showDropDown="1" showErrorMessage="1" sqref="E8">
      <formula1>2.0</formula1>
      <formula2>5.0</formula2>
    </dataValidation>
  </dataValidations>
  <hyperlinks>
    <hyperlink r:id="rId1" ref="B3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2021-07-01T11:48:06Z</dcterms:created>
  <dc:creator>Tom Pirt</dc:creator>
</cp:coreProperties>
</file>